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6720" windowWidth="16890" windowHeight="7050" tabRatio="875" activeTab="2"/>
  </bookViews>
  <sheets>
    <sheet name="Resultados de Egresos 2012-2017" sheetId="16" r:id="rId1"/>
    <sheet name="Resultados de Egresos 2013-2018" sheetId="17" r:id="rId2"/>
    <sheet name="Resultados de Egresos 2014-2019" sheetId="18" r:id="rId3"/>
  </sheets>
  <definedNames>
    <definedName name="_xlnm.Print_Area" localSheetId="0">'Resultados de Egresos 2012-2017'!$B$1:$H$27</definedName>
    <definedName name="_xlnm.Print_Area" localSheetId="1">'Resultados de Egresos 2013-2018'!$B$1:$H$27</definedName>
    <definedName name="_xlnm.Print_Area" localSheetId="2">'Resultados de Egresos 2014-2019'!$B$1:$H$27</definedName>
  </definedNames>
  <calcPr calcId="145621"/>
</workbook>
</file>

<file path=xl/calcChain.xml><?xml version="1.0" encoding="utf-8"?>
<calcChain xmlns="http://schemas.openxmlformats.org/spreadsheetml/2006/main">
  <c r="H27" i="18" l="1"/>
  <c r="H17" i="18"/>
  <c r="H6" i="18"/>
  <c r="H28" i="16" l="1"/>
  <c r="G17" i="18"/>
  <c r="G6" i="18"/>
  <c r="F17" i="18"/>
  <c r="E17" i="18"/>
  <c r="D17" i="18"/>
  <c r="C17" i="18"/>
  <c r="F15" i="18"/>
  <c r="F6" i="18" s="1"/>
  <c r="E6" i="18"/>
  <c r="D6" i="18"/>
  <c r="D27" i="18" s="1"/>
  <c r="C6" i="18"/>
  <c r="G27" i="18" l="1"/>
  <c r="C27" i="18"/>
  <c r="E27" i="18"/>
  <c r="F27" i="18"/>
  <c r="F32" i="18" s="1"/>
  <c r="G15" i="17" l="1"/>
  <c r="H6" i="17" l="1"/>
  <c r="H17" i="17"/>
  <c r="G17" i="17"/>
  <c r="G6" i="17"/>
  <c r="H27" i="17" l="1"/>
  <c r="G27" i="17"/>
  <c r="G32" i="17" s="1"/>
  <c r="F17" i="17" l="1"/>
  <c r="E17" i="17"/>
  <c r="D17" i="17"/>
  <c r="C17" i="17"/>
  <c r="F6" i="17"/>
  <c r="E6" i="17"/>
  <c r="D6" i="17"/>
  <c r="C6" i="17"/>
  <c r="D27" i="17" l="1"/>
  <c r="E27" i="17"/>
  <c r="F27" i="17"/>
  <c r="C27" i="17"/>
  <c r="H15" i="16"/>
  <c r="H17" i="16" l="1"/>
  <c r="G17" i="16"/>
  <c r="F17" i="16"/>
  <c r="E17" i="16"/>
  <c r="D17" i="16"/>
  <c r="C17" i="16"/>
  <c r="H6" i="16"/>
  <c r="G6" i="16"/>
  <c r="F6" i="16"/>
  <c r="E6" i="16"/>
  <c r="D6" i="16"/>
  <c r="C6" i="16"/>
  <c r="H27" i="16" l="1"/>
  <c r="G27" i="16"/>
  <c r="E27" i="16"/>
  <c r="D27" i="16"/>
  <c r="C27" i="16"/>
  <c r="F27" i="16"/>
</calcChain>
</file>

<file path=xl/sharedStrings.xml><?xml version="1.0" encoding="utf-8"?>
<sst xmlns="http://schemas.openxmlformats.org/spreadsheetml/2006/main" count="86" uniqueCount="24">
  <si>
    <t>Concepto</t>
  </si>
  <si>
    <r>
      <t>Gasto No Etiquetado</t>
    </r>
    <r>
      <rPr>
        <sz val="10"/>
        <color theme="1"/>
        <rFont val="Arial"/>
        <family val="2"/>
      </rPr>
      <t/>
    </r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</si>
  <si>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</si>
  <si>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</si>
  <si>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</si>
  <si>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</si>
  <si>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</si>
  <si>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</si>
  <si>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</si>
  <si>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</si>
  <si>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</si>
  <si>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Gasto Etiquetado</t>
  </si>
  <si>
    <t>Total del Resultado de Egresos</t>
  </si>
  <si>
    <t>(Pesos)</t>
  </si>
  <si>
    <t>Resultados de Egresos - Ley de Disciplina Financiera</t>
  </si>
  <si>
    <t>GOBIERNO DEL ESTADO LIBRE Y SOBERANO DE QUINTANA ROO</t>
  </si>
  <si>
    <t>2017*</t>
  </si>
  <si>
    <t>*Los importes corresponden a los egresos devengados al cierre trimestral más reciente disponible y estimados para el resto del ejercicio.</t>
  </si>
  <si>
    <r>
      <t>Deuda Pública</t>
    </r>
    <r>
      <rPr>
        <vertAlign val="superscript"/>
        <sz val="10"/>
        <color theme="1"/>
        <rFont val="Arial Narrow"/>
        <family val="2"/>
      </rPr>
      <t>_R</t>
    </r>
  </si>
  <si>
    <r>
      <rPr>
        <vertAlign val="superscript"/>
        <sz val="9"/>
        <color theme="1"/>
        <rFont val="Arial Narrow"/>
        <family val="2"/>
      </rPr>
      <t xml:space="preserve">_R </t>
    </r>
    <r>
      <rPr>
        <sz val="9"/>
        <color theme="1"/>
        <rFont val="Arial Narrow"/>
        <family val="2"/>
      </rPr>
      <t>No se incluye el efecto de la reestructuración de la deuda que tuvo luga en el año 2017, la cual ascienda a la cantidad de 19,047,030,758.00</t>
    </r>
  </si>
  <si>
    <t>IMPORTE DEVENGADOS</t>
  </si>
  <si>
    <t>Empréstito Bancario derivado del Decreto No.13 11/11/2016</t>
  </si>
  <si>
    <r>
      <rPr>
        <sz val="11"/>
        <color theme="1"/>
        <rFont val="Calibri"/>
        <family val="2"/>
        <scheme val="minor"/>
      </rPr>
      <t xml:space="preserve">fuente  </t>
    </r>
    <r>
      <rPr>
        <sz val="11"/>
        <color theme="1"/>
        <rFont val="Arial Narrow"/>
        <family val="2"/>
      </rPr>
      <t>22011117401</t>
    </r>
  </si>
  <si>
    <t>2019*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</si>
</sst>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9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8"/>
      <color theme="1" tint="0.34998626667073579"/>
      <name val="Futura T OT"/>
      <family val="3"/>
    </font>
    <font>
      <vertAlign val="superscript"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44BBBB"/>
        <bgColor indexed="64"/>
      </patternFill>
    </fill>
    <fill>
      <patternFill patternType="solid">
        <fgColor rgb="FFBFECEE"/>
        <bgColor indexed="64"/>
      </patternFill>
    </fill>
    <fill>
      <patternFill patternType="solid">
        <fgColor rgb="FFBEB9B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left" indent="2"/>
    </xf>
    <xf numFmtId="0" fontId="6" fillId="0" borderId="1" xfId="0" applyFont="1" applyBorder="1" applyAlignment="1">
      <alignment horizontal="left" wrapText="1" indent="2"/>
    </xf>
    <xf numFmtId="164" fontId="6" fillId="0" borderId="0" xfId="1" applyNumberFormat="1" applyFont="1" applyBorder="1" applyAlignment="1">
      <alignment horizontal="justify"/>
    </xf>
    <xf numFmtId="164" fontId="6" fillId="0" borderId="2" xfId="1" applyNumberFormat="1" applyFont="1" applyBorder="1" applyAlignment="1">
      <alignment horizontal="justify"/>
    </xf>
    <xf numFmtId="9" fontId="4" fillId="0" borderId="0" xfId="2" applyFont="1"/>
    <xf numFmtId="0" fontId="5" fillId="3" borderId="6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3" fontId="5" fillId="4" borderId="0" xfId="1" applyNumberFormat="1" applyFont="1" applyFill="1" applyBorder="1" applyAlignment="1">
      <alignment horizontal="right"/>
    </xf>
    <xf numFmtId="3" fontId="5" fillId="4" borderId="2" xfId="1" applyNumberFormat="1" applyFont="1" applyFill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3" fontId="6" fillId="0" borderId="2" xfId="1" applyNumberFormat="1" applyFont="1" applyBorder="1" applyAlignment="1">
      <alignment horizontal="right"/>
    </xf>
    <xf numFmtId="3" fontId="5" fillId="3" borderId="6" xfId="1" applyNumberFormat="1" applyFont="1" applyFill="1" applyBorder="1" applyAlignment="1">
      <alignment horizontal="right"/>
    </xf>
    <xf numFmtId="0" fontId="11" fillId="0" borderId="0" xfId="0" applyFont="1" applyAlignment="1">
      <alignment vertical="top"/>
    </xf>
    <xf numFmtId="3" fontId="13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164" fontId="6" fillId="0" borderId="0" xfId="1" applyNumberFormat="1" applyFont="1"/>
    <xf numFmtId="0" fontId="4" fillId="5" borderId="0" xfId="0" applyFont="1" applyFill="1" applyAlignment="1">
      <alignment wrapText="1"/>
    </xf>
    <xf numFmtId="0" fontId="4" fillId="0" borderId="0" xfId="0" applyFont="1" applyFill="1"/>
    <xf numFmtId="43" fontId="4" fillId="0" borderId="0" xfId="1" applyFont="1"/>
    <xf numFmtId="43" fontId="4" fillId="0" borderId="0" xfId="1" applyFont="1" applyFill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56" xfId="3"/>
    <cellStyle name="Porcentaje" xfId="2" builtinId="5"/>
  </cellStyles>
  <dxfs count="0"/>
  <tableStyles count="0" defaultTableStyle="TableStyleMedium9" defaultPivotStyle="PivotStyleLight16"/>
  <colors>
    <mruColors>
      <color rgb="FFBEB9B2"/>
      <color rgb="FF44BBBB"/>
      <color rgb="FFBFECEE"/>
      <color rgb="FF6E63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"/>
  <sheetViews>
    <sheetView showGridLines="0" topLeftCell="A16" zoomScaleNormal="100" workbookViewId="0">
      <selection activeCell="I33" sqref="I33"/>
    </sheetView>
  </sheetViews>
  <sheetFormatPr baseColWidth="10" defaultColWidth="11" defaultRowHeight="16.5" x14ac:dyDescent="0.3"/>
  <cols>
    <col min="1" max="1" width="11" style="1"/>
    <col min="2" max="2" width="37.625" style="1" bestFit="1" customWidth="1"/>
    <col min="3" max="6" width="11" style="1" bestFit="1" customWidth="1"/>
    <col min="7" max="7" width="11.25" style="1" bestFit="1" customWidth="1"/>
    <col min="8" max="8" width="13.625" style="1" bestFit="1" customWidth="1"/>
    <col min="9" max="16384" width="11" style="1"/>
  </cols>
  <sheetData>
    <row r="1" spans="2:9" x14ac:dyDescent="0.3">
      <c r="I1" s="1" t="s">
        <v>20</v>
      </c>
    </row>
    <row r="2" spans="2:9" x14ac:dyDescent="0.3">
      <c r="B2" s="25" t="s">
        <v>15</v>
      </c>
      <c r="C2" s="26"/>
      <c r="D2" s="26"/>
      <c r="E2" s="26"/>
      <c r="F2" s="26"/>
      <c r="G2" s="26"/>
      <c r="H2" s="27"/>
    </row>
    <row r="3" spans="2:9" x14ac:dyDescent="0.3">
      <c r="B3" s="28" t="s">
        <v>14</v>
      </c>
      <c r="C3" s="29"/>
      <c r="D3" s="29"/>
      <c r="E3" s="29"/>
      <c r="F3" s="29"/>
      <c r="G3" s="29"/>
      <c r="H3" s="30"/>
    </row>
    <row r="4" spans="2:9" x14ac:dyDescent="0.3">
      <c r="B4" s="31" t="s">
        <v>13</v>
      </c>
      <c r="C4" s="32"/>
      <c r="D4" s="32"/>
      <c r="E4" s="32"/>
      <c r="F4" s="32"/>
      <c r="G4" s="32"/>
      <c r="H4" s="33"/>
    </row>
    <row r="5" spans="2:9" x14ac:dyDescent="0.3">
      <c r="B5" s="8" t="s">
        <v>0</v>
      </c>
      <c r="C5" s="8">
        <v>2012</v>
      </c>
      <c r="D5" s="8">
        <v>2013</v>
      </c>
      <c r="E5" s="8">
        <v>2014</v>
      </c>
      <c r="F5" s="8">
        <v>2015</v>
      </c>
      <c r="G5" s="9">
        <v>2016</v>
      </c>
      <c r="H5" s="9" t="s">
        <v>16</v>
      </c>
    </row>
    <row r="6" spans="2:9" x14ac:dyDescent="0.3">
      <c r="B6" s="10" t="s">
        <v>1</v>
      </c>
      <c r="C6" s="11">
        <f>SUM(C7:C15)</f>
        <v>14388451399.190025</v>
      </c>
      <c r="D6" s="11">
        <f t="shared" ref="D6:H6" si="0">SUM(D7:D15)</f>
        <v>16984195459.800032</v>
      </c>
      <c r="E6" s="11">
        <f t="shared" si="0"/>
        <v>13051288139.799984</v>
      </c>
      <c r="F6" s="11">
        <f t="shared" si="0"/>
        <v>15114657146.606907</v>
      </c>
      <c r="G6" s="11">
        <f t="shared" si="0"/>
        <v>14353433467.379999</v>
      </c>
      <c r="H6" s="12">
        <f t="shared" si="0"/>
        <v>14625969896.350039</v>
      </c>
    </row>
    <row r="7" spans="2:9" x14ac:dyDescent="0.3">
      <c r="B7" s="2" t="s">
        <v>2</v>
      </c>
      <c r="C7" s="13">
        <v>1978083348.1000242</v>
      </c>
      <c r="D7" s="13">
        <v>2033665841.3500278</v>
      </c>
      <c r="E7" s="13">
        <v>1893375606.5799925</v>
      </c>
      <c r="F7" s="13">
        <v>1983929144.5600076</v>
      </c>
      <c r="G7" s="13">
        <v>1541621215.9300072</v>
      </c>
      <c r="H7" s="14">
        <v>1919250627.3000376</v>
      </c>
    </row>
    <row r="8" spans="2:9" x14ac:dyDescent="0.3">
      <c r="B8" s="2" t="s">
        <v>3</v>
      </c>
      <c r="C8" s="13">
        <v>231568789.09000072</v>
      </c>
      <c r="D8" s="13">
        <v>234221244.34999999</v>
      </c>
      <c r="E8" s="13">
        <v>301425354.12999851</v>
      </c>
      <c r="F8" s="13">
        <v>272992131.83999997</v>
      </c>
      <c r="G8" s="13">
        <v>206288236.29999956</v>
      </c>
      <c r="H8" s="14">
        <v>439555566.88999963</v>
      </c>
    </row>
    <row r="9" spans="2:9" x14ac:dyDescent="0.3">
      <c r="B9" s="2" t="s">
        <v>4</v>
      </c>
      <c r="C9" s="13">
        <v>1923589030.7699993</v>
      </c>
      <c r="D9" s="13">
        <v>1776065293.0200009</v>
      </c>
      <c r="E9" s="13">
        <v>1643994455.1899991</v>
      </c>
      <c r="F9" s="13">
        <v>1931314389.3969011</v>
      </c>
      <c r="G9" s="13">
        <v>1531784746.3999968</v>
      </c>
      <c r="H9" s="14">
        <v>1519574045.190002</v>
      </c>
    </row>
    <row r="10" spans="2:9" x14ac:dyDescent="0.3">
      <c r="B10" s="3" t="s">
        <v>5</v>
      </c>
      <c r="C10" s="13">
        <v>5154127645.5400038</v>
      </c>
      <c r="D10" s="13">
        <v>5596482477.0300007</v>
      </c>
      <c r="E10" s="13">
        <v>4514467883.5399933</v>
      </c>
      <c r="F10" s="13">
        <v>4662242539.8899965</v>
      </c>
      <c r="G10" s="13">
        <v>7037160630.8399963</v>
      </c>
      <c r="H10" s="14">
        <v>6386115021.8000002</v>
      </c>
    </row>
    <row r="11" spans="2:9" x14ac:dyDescent="0.3">
      <c r="B11" s="2" t="s">
        <v>6</v>
      </c>
      <c r="C11" s="13">
        <v>698039544.75999939</v>
      </c>
      <c r="D11" s="13">
        <v>13547671.030000001</v>
      </c>
      <c r="E11" s="13">
        <v>31638870.68</v>
      </c>
      <c r="F11" s="13">
        <v>84191847.439999953</v>
      </c>
      <c r="G11" s="13">
        <v>28877846.100000005</v>
      </c>
      <c r="H11" s="14">
        <v>100383667.41</v>
      </c>
    </row>
    <row r="12" spans="2:9" x14ac:dyDescent="0.3">
      <c r="B12" s="2" t="s">
        <v>7</v>
      </c>
      <c r="C12" s="13">
        <v>1284164818.55</v>
      </c>
      <c r="D12" s="13">
        <v>868732040.08000028</v>
      </c>
      <c r="E12" s="13">
        <v>436912117.62</v>
      </c>
      <c r="F12" s="13">
        <v>902332637.75000012</v>
      </c>
      <c r="G12" s="13">
        <v>36304520.240000002</v>
      </c>
      <c r="H12" s="14">
        <v>78676987.239999995</v>
      </c>
    </row>
    <row r="13" spans="2:9" x14ac:dyDescent="0.3">
      <c r="B13" s="2" t="s">
        <v>8</v>
      </c>
      <c r="C13" s="13">
        <v>49667020</v>
      </c>
      <c r="D13" s="13">
        <v>111198026.34</v>
      </c>
      <c r="E13" s="13">
        <v>128251484.92</v>
      </c>
      <c r="F13" s="13">
        <v>137229238</v>
      </c>
      <c r="G13" s="13">
        <v>38183637.079999998</v>
      </c>
      <c r="H13" s="14">
        <v>1810018</v>
      </c>
    </row>
    <row r="14" spans="2:9" x14ac:dyDescent="0.3">
      <c r="B14" s="2" t="s">
        <v>9</v>
      </c>
      <c r="C14" s="13">
        <v>1692043137.8899999</v>
      </c>
      <c r="D14" s="13">
        <v>1828810754.8099999</v>
      </c>
      <c r="E14" s="13">
        <v>2028002234</v>
      </c>
      <c r="F14" s="13">
        <v>2119551401.01</v>
      </c>
      <c r="G14" s="13">
        <v>2355590968.8799996</v>
      </c>
      <c r="H14" s="14">
        <v>2403805067</v>
      </c>
    </row>
    <row r="15" spans="2:9" x14ac:dyDescent="0.3">
      <c r="B15" s="2" t="s">
        <v>18</v>
      </c>
      <c r="C15" s="13">
        <v>1377168064.4899998</v>
      </c>
      <c r="D15" s="13">
        <v>4521472111.7900009</v>
      </c>
      <c r="E15" s="13">
        <v>2073220133.1399999</v>
      </c>
      <c r="F15" s="13">
        <v>3020873816.7200003</v>
      </c>
      <c r="G15" s="13">
        <v>1577621665.6100001</v>
      </c>
      <c r="H15" s="14">
        <f>20823829653.52-19047030758</f>
        <v>1776798895.5200005</v>
      </c>
    </row>
    <row r="16" spans="2:9" x14ac:dyDescent="0.3">
      <c r="B16" s="2"/>
      <c r="C16" s="4"/>
      <c r="D16" s="4"/>
      <c r="E16" s="4"/>
      <c r="F16" s="4"/>
      <c r="G16" s="4"/>
      <c r="H16" s="5"/>
    </row>
    <row r="17" spans="1:8" x14ac:dyDescent="0.3">
      <c r="B17" s="10" t="s">
        <v>11</v>
      </c>
      <c r="C17" s="11">
        <f>SUM(C18:C26)</f>
        <v>10342754038.48</v>
      </c>
      <c r="D17" s="11">
        <f t="shared" ref="D17" si="1">SUM(D18:D26)</f>
        <v>11091964025.129999</v>
      </c>
      <c r="E17" s="11">
        <f t="shared" ref="E17" si="2">SUM(E18:E26)</f>
        <v>12597129072.989996</v>
      </c>
      <c r="F17" s="11">
        <f t="shared" ref="F17" si="3">SUM(F18:F26)</f>
        <v>14898117948.179996</v>
      </c>
      <c r="G17" s="11">
        <f t="shared" ref="G17" si="4">SUM(G18:G26)</f>
        <v>13728802288.339998</v>
      </c>
      <c r="H17" s="12">
        <f t="shared" ref="H17" si="5">SUM(H18:H26)</f>
        <v>12972623489.329998</v>
      </c>
    </row>
    <row r="18" spans="1:8" x14ac:dyDescent="0.3">
      <c r="B18" s="2" t="s">
        <v>2</v>
      </c>
      <c r="C18" s="13">
        <v>5083154.1900000004</v>
      </c>
      <c r="D18" s="13">
        <v>23148441.789999995</v>
      </c>
      <c r="E18" s="13">
        <v>21276526.310000006</v>
      </c>
      <c r="F18" s="13">
        <v>31256086.559999999</v>
      </c>
      <c r="G18" s="13">
        <v>367609269.45000035</v>
      </c>
      <c r="H18" s="14">
        <v>2810086.9100000006</v>
      </c>
    </row>
    <row r="19" spans="1:8" x14ac:dyDescent="0.3">
      <c r="B19" s="2" t="s">
        <v>3</v>
      </c>
      <c r="C19" s="13">
        <v>32195877.410000004</v>
      </c>
      <c r="D19" s="13">
        <v>30264805.980000004</v>
      </c>
      <c r="E19" s="13">
        <v>36531965.740000002</v>
      </c>
      <c r="F19" s="13">
        <v>39467853.5</v>
      </c>
      <c r="G19" s="13">
        <v>22675746.249999996</v>
      </c>
      <c r="H19" s="14">
        <v>36966458.140000015</v>
      </c>
    </row>
    <row r="20" spans="1:8" x14ac:dyDescent="0.3">
      <c r="B20" s="2" t="s">
        <v>4</v>
      </c>
      <c r="C20" s="13">
        <v>99165689.87000002</v>
      </c>
      <c r="D20" s="13">
        <v>129876730.41999997</v>
      </c>
      <c r="E20" s="13">
        <v>140039840.68999997</v>
      </c>
      <c r="F20" s="13">
        <v>265897740.68000013</v>
      </c>
      <c r="G20" s="13">
        <v>173340797.48999998</v>
      </c>
      <c r="H20" s="14">
        <v>114240886.83</v>
      </c>
    </row>
    <row r="21" spans="1:8" x14ac:dyDescent="0.3">
      <c r="B21" s="3" t="s">
        <v>5</v>
      </c>
      <c r="C21" s="13">
        <v>7299388262.7799978</v>
      </c>
      <c r="D21" s="13">
        <v>7733455243.4400043</v>
      </c>
      <c r="E21" s="13">
        <v>8562800312.420002</v>
      </c>
      <c r="F21" s="13">
        <v>9918996638.5599995</v>
      </c>
      <c r="G21" s="13">
        <v>9416337302.2699986</v>
      </c>
      <c r="H21" s="14">
        <v>9443600254.2599983</v>
      </c>
    </row>
    <row r="22" spans="1:8" x14ac:dyDescent="0.3">
      <c r="B22" s="2" t="s">
        <v>6</v>
      </c>
      <c r="C22" s="13">
        <v>172557351.12000006</v>
      </c>
      <c r="D22" s="13">
        <v>154766659.40000007</v>
      </c>
      <c r="E22" s="13">
        <v>170496590.65000001</v>
      </c>
      <c r="F22" s="13">
        <v>312071238.25000006</v>
      </c>
      <c r="G22" s="13">
        <v>101477507.73999994</v>
      </c>
      <c r="H22" s="14">
        <v>56967008.170000009</v>
      </c>
    </row>
    <row r="23" spans="1:8" x14ac:dyDescent="0.3">
      <c r="B23" s="2" t="s">
        <v>7</v>
      </c>
      <c r="C23" s="13">
        <v>1595615016.5100017</v>
      </c>
      <c r="D23" s="13">
        <v>1645138455.5599973</v>
      </c>
      <c r="E23" s="13">
        <v>1958388173.159997</v>
      </c>
      <c r="F23" s="13">
        <v>2223556195.2699986</v>
      </c>
      <c r="G23" s="13">
        <v>1070631839.9200009</v>
      </c>
      <c r="H23" s="14">
        <v>1269188212.8400006</v>
      </c>
    </row>
    <row r="24" spans="1:8" x14ac:dyDescent="0.3">
      <c r="B24" s="2" t="s">
        <v>8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4">
        <v>0</v>
      </c>
    </row>
    <row r="25" spans="1:8" x14ac:dyDescent="0.3">
      <c r="B25" s="2" t="s">
        <v>9</v>
      </c>
      <c r="C25" s="13">
        <v>1130879116.0700002</v>
      </c>
      <c r="D25" s="13">
        <v>1352763029.1500001</v>
      </c>
      <c r="E25" s="13">
        <v>1502625526.3</v>
      </c>
      <c r="F25" s="13">
        <v>1865510535.4599998</v>
      </c>
      <c r="G25" s="13">
        <v>1527569264.0899997</v>
      </c>
      <c r="H25" s="14">
        <v>2048850582.1800005</v>
      </c>
    </row>
    <row r="26" spans="1:8" x14ac:dyDescent="0.3">
      <c r="B26" s="2" t="s">
        <v>10</v>
      </c>
      <c r="C26" s="13">
        <v>7869570.5299999984</v>
      </c>
      <c r="D26" s="13">
        <v>22550659.390000001</v>
      </c>
      <c r="E26" s="13">
        <v>204970137.72</v>
      </c>
      <c r="F26" s="13">
        <v>241361659.89999998</v>
      </c>
      <c r="G26" s="13">
        <v>1049160561.1299998</v>
      </c>
      <c r="H26" s="14">
        <v>0</v>
      </c>
    </row>
    <row r="27" spans="1:8" x14ac:dyDescent="0.3">
      <c r="B27" s="7" t="s">
        <v>12</v>
      </c>
      <c r="C27" s="15">
        <f>C17+C6</f>
        <v>24731205437.670025</v>
      </c>
      <c r="D27" s="15">
        <f t="shared" ref="D27:H27" si="6">D17+D6</f>
        <v>28076159484.930031</v>
      </c>
      <c r="E27" s="15">
        <f t="shared" si="6"/>
        <v>25648417212.789978</v>
      </c>
      <c r="F27" s="15">
        <f t="shared" si="6"/>
        <v>30012775094.786903</v>
      </c>
      <c r="G27" s="15">
        <f t="shared" si="6"/>
        <v>28082235755.719997</v>
      </c>
      <c r="H27" s="15">
        <f t="shared" si="6"/>
        <v>27598593385.680038</v>
      </c>
    </row>
    <row r="28" spans="1:8" x14ac:dyDescent="0.3">
      <c r="B28" s="16" t="s">
        <v>17</v>
      </c>
      <c r="C28" s="6"/>
      <c r="D28" s="6"/>
      <c r="E28" s="6"/>
      <c r="F28" s="6"/>
      <c r="G28" s="6"/>
      <c r="H28" s="13">
        <f>H27+C32</f>
        <v>46645624143.680038</v>
      </c>
    </row>
    <row r="29" spans="1:8" x14ac:dyDescent="0.3">
      <c r="B29" s="16" t="s">
        <v>19</v>
      </c>
      <c r="C29" s="6"/>
      <c r="D29" s="6"/>
      <c r="E29" s="6"/>
      <c r="F29" s="6"/>
      <c r="G29" s="6"/>
      <c r="H29" s="6"/>
    </row>
    <row r="31" spans="1:8" x14ac:dyDescent="0.3">
      <c r="F31" s="17"/>
    </row>
    <row r="32" spans="1:8" ht="33" x14ac:dyDescent="0.3">
      <c r="A32" s="21" t="s">
        <v>22</v>
      </c>
      <c r="B32" s="21" t="s">
        <v>21</v>
      </c>
      <c r="C32" s="20">
        <v>19047030758</v>
      </c>
    </row>
  </sheetData>
  <mergeCells count="3">
    <mergeCell ref="B2:H2"/>
    <mergeCell ref="B3:H3"/>
    <mergeCell ref="B4:H4"/>
  </mergeCells>
  <printOptions horizontalCentered="1"/>
  <pageMargins left="0" right="0" top="0.98425196850393704" bottom="0.74803149606299213" header="0.31496062992125984" footer="0.31496062992125984"/>
  <pageSetup scale="92" orientation="portrait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2:N32"/>
  <sheetViews>
    <sheetView showGridLines="0" topLeftCell="A13" zoomScale="85" zoomScaleNormal="85" workbookViewId="0">
      <selection activeCell="J15" sqref="J15"/>
    </sheetView>
  </sheetViews>
  <sheetFormatPr baseColWidth="10" defaultColWidth="11" defaultRowHeight="16.5" x14ac:dyDescent="0.3"/>
  <cols>
    <col min="1" max="1" width="6.125" style="18" customWidth="1"/>
    <col min="2" max="2" width="37.625" style="1" bestFit="1" customWidth="1"/>
    <col min="3" max="6" width="11" style="1" bestFit="1" customWidth="1"/>
    <col min="7" max="7" width="11" style="1" customWidth="1"/>
    <col min="8" max="8" width="11" style="1" bestFit="1" customWidth="1"/>
    <col min="9" max="9" width="11.5" style="1" customWidth="1"/>
    <col min="10" max="10" width="11" style="1" customWidth="1"/>
    <col min="11" max="11" width="11" style="1"/>
    <col min="12" max="12" width="14.75" style="1" bestFit="1" customWidth="1"/>
    <col min="13" max="16384" width="11" style="1"/>
  </cols>
  <sheetData>
    <row r="2" spans="1:14" x14ac:dyDescent="0.3">
      <c r="B2" s="25" t="s">
        <v>15</v>
      </c>
      <c r="C2" s="26"/>
      <c r="D2" s="26"/>
      <c r="E2" s="26"/>
      <c r="F2" s="26"/>
      <c r="G2" s="26"/>
      <c r="H2" s="27"/>
    </row>
    <row r="3" spans="1:14" x14ac:dyDescent="0.3">
      <c r="B3" s="28" t="s">
        <v>14</v>
      </c>
      <c r="C3" s="29"/>
      <c r="D3" s="29"/>
      <c r="E3" s="29"/>
      <c r="F3" s="29"/>
      <c r="G3" s="29"/>
      <c r="H3" s="30"/>
    </row>
    <row r="4" spans="1:14" x14ac:dyDescent="0.3">
      <c r="B4" s="31" t="s">
        <v>13</v>
      </c>
      <c r="C4" s="32"/>
      <c r="D4" s="32"/>
      <c r="E4" s="32"/>
      <c r="F4" s="32"/>
      <c r="G4" s="32"/>
      <c r="H4" s="33"/>
    </row>
    <row r="5" spans="1:14" x14ac:dyDescent="0.3">
      <c r="B5" s="8" t="s">
        <v>0</v>
      </c>
      <c r="C5" s="8">
        <v>2013</v>
      </c>
      <c r="D5" s="8">
        <v>2014</v>
      </c>
      <c r="E5" s="8">
        <v>2015</v>
      </c>
      <c r="F5" s="9">
        <v>2016</v>
      </c>
      <c r="G5" s="9">
        <v>2017</v>
      </c>
      <c r="H5" s="9">
        <v>2018</v>
      </c>
    </row>
    <row r="6" spans="1:14" x14ac:dyDescent="0.3">
      <c r="B6" s="10" t="s">
        <v>1</v>
      </c>
      <c r="C6" s="11">
        <f t="shared" ref="C6:H6" si="0">SUM(C7:C15)</f>
        <v>16984195459.800032</v>
      </c>
      <c r="D6" s="11">
        <f t="shared" si="0"/>
        <v>13051288139.799984</v>
      </c>
      <c r="E6" s="11">
        <f t="shared" si="0"/>
        <v>15114657146.606907</v>
      </c>
      <c r="F6" s="11">
        <f t="shared" si="0"/>
        <v>14353433467.379999</v>
      </c>
      <c r="G6" s="11">
        <f t="shared" si="0"/>
        <v>16596971671.650019</v>
      </c>
      <c r="H6" s="12">
        <f t="shared" si="0"/>
        <v>19734511210.870003</v>
      </c>
      <c r="L6" s="23"/>
    </row>
    <row r="7" spans="1:14" x14ac:dyDescent="0.3">
      <c r="A7" s="18">
        <v>1000</v>
      </c>
      <c r="B7" s="2" t="s">
        <v>2</v>
      </c>
      <c r="C7" s="13">
        <v>2033665841.3500278</v>
      </c>
      <c r="D7" s="13">
        <v>1893375606.5799925</v>
      </c>
      <c r="E7" s="13">
        <v>1983929144.5600076</v>
      </c>
      <c r="F7" s="13">
        <v>1541621215.9300072</v>
      </c>
      <c r="G7" s="13">
        <v>1652294930.2100134</v>
      </c>
      <c r="H7" s="14">
        <v>1958675892.5300138</v>
      </c>
      <c r="L7" s="23"/>
    </row>
    <row r="8" spans="1:14" x14ac:dyDescent="0.3">
      <c r="A8" s="18">
        <v>2000</v>
      </c>
      <c r="B8" s="2" t="s">
        <v>3</v>
      </c>
      <c r="C8" s="13">
        <v>234221244.34999999</v>
      </c>
      <c r="D8" s="13">
        <v>301425354.12999851</v>
      </c>
      <c r="E8" s="13">
        <v>272992131.83999997</v>
      </c>
      <c r="F8" s="13">
        <v>206288236.29999956</v>
      </c>
      <c r="G8" s="13">
        <v>531953565.56999946</v>
      </c>
      <c r="H8" s="14">
        <v>343346194.26999992</v>
      </c>
      <c r="L8" s="23"/>
    </row>
    <row r="9" spans="1:14" x14ac:dyDescent="0.3">
      <c r="A9" s="18">
        <v>3000</v>
      </c>
      <c r="B9" s="2" t="s">
        <v>4</v>
      </c>
      <c r="C9" s="13">
        <v>1776065293.0200009</v>
      </c>
      <c r="D9" s="13">
        <v>1643994455.1899991</v>
      </c>
      <c r="E9" s="13">
        <v>1931314389.3969011</v>
      </c>
      <c r="F9" s="13">
        <v>1531784746.3999968</v>
      </c>
      <c r="G9" s="13">
        <v>1996049846.9100056</v>
      </c>
      <c r="H9" s="14">
        <v>2207712863.1800017</v>
      </c>
      <c r="L9" s="23"/>
    </row>
    <row r="10" spans="1:14" x14ac:dyDescent="0.3">
      <c r="A10" s="18">
        <v>4000</v>
      </c>
      <c r="B10" s="3" t="s">
        <v>5</v>
      </c>
      <c r="C10" s="13">
        <v>5596482477.0300007</v>
      </c>
      <c r="D10" s="13">
        <v>4514467883.5399933</v>
      </c>
      <c r="E10" s="13">
        <v>4662242539.8899965</v>
      </c>
      <c r="F10" s="13">
        <v>7037160630.8399963</v>
      </c>
      <c r="G10" s="13">
        <v>6506600095.340004</v>
      </c>
      <c r="H10" s="14">
        <v>8526998294.1199894</v>
      </c>
      <c r="L10" s="23"/>
    </row>
    <row r="11" spans="1:14" x14ac:dyDescent="0.3">
      <c r="A11" s="18">
        <v>5000</v>
      </c>
      <c r="B11" s="2" t="s">
        <v>6</v>
      </c>
      <c r="C11" s="13">
        <v>13547671.030000001</v>
      </c>
      <c r="D11" s="13">
        <v>31638870.68</v>
      </c>
      <c r="E11" s="13">
        <v>84191847.439999953</v>
      </c>
      <c r="F11" s="13">
        <v>28877846.100000005</v>
      </c>
      <c r="G11" s="13">
        <v>134633489.79999998</v>
      </c>
      <c r="H11" s="14">
        <v>226694064.74000001</v>
      </c>
      <c r="L11" s="23"/>
    </row>
    <row r="12" spans="1:14" x14ac:dyDescent="0.3">
      <c r="A12" s="18">
        <v>6000</v>
      </c>
      <c r="B12" s="2" t="s">
        <v>7</v>
      </c>
      <c r="C12" s="13">
        <v>868732040.08000028</v>
      </c>
      <c r="D12" s="13">
        <v>436912117.62</v>
      </c>
      <c r="E12" s="13">
        <v>902332637.75000012</v>
      </c>
      <c r="F12" s="13">
        <v>36304520.240000002</v>
      </c>
      <c r="G12" s="13">
        <v>61505333.060000002</v>
      </c>
      <c r="H12" s="14">
        <v>105105386</v>
      </c>
      <c r="L12" s="23"/>
    </row>
    <row r="13" spans="1:14" x14ac:dyDescent="0.3">
      <c r="A13" s="18">
        <v>7000</v>
      </c>
      <c r="B13" s="2" t="s">
        <v>8</v>
      </c>
      <c r="C13" s="13">
        <v>111198026.34</v>
      </c>
      <c r="D13" s="13">
        <v>128251484.92</v>
      </c>
      <c r="E13" s="13">
        <v>137229238</v>
      </c>
      <c r="F13" s="13">
        <v>38183637.079999998</v>
      </c>
      <c r="G13" s="13">
        <v>1005776</v>
      </c>
      <c r="H13" s="14">
        <v>8046964</v>
      </c>
      <c r="L13" s="24"/>
    </row>
    <row r="14" spans="1:14" x14ac:dyDescent="0.3">
      <c r="A14" s="18">
        <v>8000</v>
      </c>
      <c r="B14" s="2" t="s">
        <v>9</v>
      </c>
      <c r="C14" s="13">
        <v>1828810754.8099999</v>
      </c>
      <c r="D14" s="13">
        <v>2028002234</v>
      </c>
      <c r="E14" s="13">
        <v>2119551401.01</v>
      </c>
      <c r="F14" s="13">
        <v>2355590968.8799996</v>
      </c>
      <c r="G14" s="13">
        <v>2632284320</v>
      </c>
      <c r="H14" s="14">
        <v>2907344129</v>
      </c>
      <c r="J14" s="22"/>
      <c r="K14" s="22"/>
      <c r="L14" s="23"/>
      <c r="M14" s="22"/>
      <c r="N14" s="22"/>
    </row>
    <row r="15" spans="1:14" x14ac:dyDescent="0.3">
      <c r="A15" s="18">
        <v>9000</v>
      </c>
      <c r="B15" s="2" t="s">
        <v>18</v>
      </c>
      <c r="C15" s="13">
        <v>4521472111.7900009</v>
      </c>
      <c r="D15" s="13">
        <v>2073220133.1399999</v>
      </c>
      <c r="E15" s="13">
        <v>3020873816.7200003</v>
      </c>
      <c r="F15" s="13">
        <v>1577621665.6100001</v>
      </c>
      <c r="G15" s="13">
        <f>F31-F32</f>
        <v>3080644314.7599983</v>
      </c>
      <c r="H15" s="14">
        <v>3450587423.0299997</v>
      </c>
      <c r="L15" s="23"/>
    </row>
    <row r="16" spans="1:14" x14ac:dyDescent="0.3">
      <c r="B16" s="2"/>
      <c r="C16" s="4"/>
      <c r="D16" s="4"/>
      <c r="E16" s="4"/>
      <c r="F16" s="4"/>
      <c r="G16" s="4"/>
      <c r="H16" s="5"/>
    </row>
    <row r="17" spans="1:12" x14ac:dyDescent="0.3">
      <c r="B17" s="10" t="s">
        <v>11</v>
      </c>
      <c r="C17" s="11">
        <f t="shared" ref="C17:H17" si="1">SUM(C18:C26)</f>
        <v>11091964025.129999</v>
      </c>
      <c r="D17" s="11">
        <f t="shared" si="1"/>
        <v>12597129072.989996</v>
      </c>
      <c r="E17" s="11">
        <f t="shared" si="1"/>
        <v>14898117948.179996</v>
      </c>
      <c r="F17" s="11">
        <f t="shared" si="1"/>
        <v>13728802288.339998</v>
      </c>
      <c r="G17" s="11">
        <f t="shared" si="1"/>
        <v>13784580159.690016</v>
      </c>
      <c r="H17" s="12">
        <f t="shared" si="1"/>
        <v>14169615639.789997</v>
      </c>
      <c r="L17" s="23"/>
    </row>
    <row r="18" spans="1:12" x14ac:dyDescent="0.3">
      <c r="A18" s="18">
        <v>1000</v>
      </c>
      <c r="B18" s="2" t="s">
        <v>2</v>
      </c>
      <c r="C18" s="13">
        <v>23148441.789999995</v>
      </c>
      <c r="D18" s="13">
        <v>21276526.310000006</v>
      </c>
      <c r="E18" s="13">
        <v>31256086.559999999</v>
      </c>
      <c r="F18" s="13">
        <v>367609269.45000035</v>
      </c>
      <c r="G18" s="13">
        <v>140979078.36999944</v>
      </c>
      <c r="H18" s="14">
        <v>0</v>
      </c>
      <c r="L18" s="23"/>
    </row>
    <row r="19" spans="1:12" x14ac:dyDescent="0.3">
      <c r="A19" s="18">
        <v>2000</v>
      </c>
      <c r="B19" s="2" t="s">
        <v>3</v>
      </c>
      <c r="C19" s="13">
        <v>30264805.980000004</v>
      </c>
      <c r="D19" s="13">
        <v>36531965.740000002</v>
      </c>
      <c r="E19" s="13">
        <v>39467853.5</v>
      </c>
      <c r="F19" s="13">
        <v>22675746.249999996</v>
      </c>
      <c r="G19" s="13">
        <v>34363315.18</v>
      </c>
      <c r="H19" s="14">
        <v>18605335.75</v>
      </c>
      <c r="L19" s="23"/>
    </row>
    <row r="20" spans="1:12" x14ac:dyDescent="0.3">
      <c r="A20" s="18">
        <v>3000</v>
      </c>
      <c r="B20" s="2" t="s">
        <v>4</v>
      </c>
      <c r="C20" s="13">
        <v>129876730.41999997</v>
      </c>
      <c r="D20" s="13">
        <v>140039840.68999997</v>
      </c>
      <c r="E20" s="13">
        <v>265897740.68000013</v>
      </c>
      <c r="F20" s="13">
        <v>173340797.48999998</v>
      </c>
      <c r="G20" s="13">
        <v>146560163.77999997</v>
      </c>
      <c r="H20" s="14">
        <v>387802253.80000007</v>
      </c>
      <c r="L20" s="23"/>
    </row>
    <row r="21" spans="1:12" x14ac:dyDescent="0.3">
      <c r="A21" s="18">
        <v>4000</v>
      </c>
      <c r="B21" s="3" t="s">
        <v>5</v>
      </c>
      <c r="C21" s="13">
        <v>7733455243.4400043</v>
      </c>
      <c r="D21" s="13">
        <v>8562800312.420002</v>
      </c>
      <c r="E21" s="13">
        <v>9918996638.5599995</v>
      </c>
      <c r="F21" s="13">
        <v>9416337302.2699986</v>
      </c>
      <c r="G21" s="13">
        <v>9993994395.1100159</v>
      </c>
      <c r="H21" s="14">
        <v>10785229972.320002</v>
      </c>
      <c r="L21" s="23"/>
    </row>
    <row r="22" spans="1:12" x14ac:dyDescent="0.3">
      <c r="A22" s="18">
        <v>5000</v>
      </c>
      <c r="B22" s="2" t="s">
        <v>6</v>
      </c>
      <c r="C22" s="13">
        <v>154766659.40000007</v>
      </c>
      <c r="D22" s="13">
        <v>170496590.65000001</v>
      </c>
      <c r="E22" s="13">
        <v>312071238.25000006</v>
      </c>
      <c r="F22" s="13">
        <v>101477507.73999994</v>
      </c>
      <c r="G22" s="13">
        <v>191682650.96999988</v>
      </c>
      <c r="H22" s="14">
        <v>89125234.460000008</v>
      </c>
      <c r="L22" s="23"/>
    </row>
    <row r="23" spans="1:12" x14ac:dyDescent="0.3">
      <c r="A23" s="18">
        <v>6000</v>
      </c>
      <c r="B23" s="2" t="s">
        <v>7</v>
      </c>
      <c r="C23" s="13">
        <v>1645138455.5599973</v>
      </c>
      <c r="D23" s="13">
        <v>1958388173.159997</v>
      </c>
      <c r="E23" s="13">
        <v>2223556195.2699986</v>
      </c>
      <c r="F23" s="13">
        <v>1070631839.9200009</v>
      </c>
      <c r="G23" s="13">
        <v>927970675.94000018</v>
      </c>
      <c r="H23" s="14">
        <v>835211786.85999942</v>
      </c>
      <c r="L23" s="23"/>
    </row>
    <row r="24" spans="1:12" x14ac:dyDescent="0.3">
      <c r="A24" s="18">
        <v>7000</v>
      </c>
      <c r="B24" s="2" t="s">
        <v>8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4">
        <v>0</v>
      </c>
    </row>
    <row r="25" spans="1:12" x14ac:dyDescent="0.3">
      <c r="A25" s="18">
        <v>8000</v>
      </c>
      <c r="B25" s="2" t="s">
        <v>9</v>
      </c>
      <c r="C25" s="13">
        <v>1352763029.1500001</v>
      </c>
      <c r="D25" s="13">
        <v>1502625526.3</v>
      </c>
      <c r="E25" s="13">
        <v>1865510535.4599998</v>
      </c>
      <c r="F25" s="13">
        <v>1527569264.0899997</v>
      </c>
      <c r="G25" s="13">
        <v>2349029880.3400002</v>
      </c>
      <c r="H25" s="14">
        <v>1940963456.2199998</v>
      </c>
      <c r="L25" s="23"/>
    </row>
    <row r="26" spans="1:12" x14ac:dyDescent="0.3">
      <c r="A26" s="18">
        <v>9000</v>
      </c>
      <c r="B26" s="2" t="s">
        <v>10</v>
      </c>
      <c r="C26" s="13">
        <v>22550659.390000001</v>
      </c>
      <c r="D26" s="13">
        <v>204970137.72</v>
      </c>
      <c r="E26" s="13">
        <v>241361659.89999998</v>
      </c>
      <c r="F26" s="13">
        <v>1049160561.1299998</v>
      </c>
      <c r="G26" s="13">
        <v>0</v>
      </c>
      <c r="H26" s="14">
        <v>112677600.38</v>
      </c>
      <c r="L26" s="23"/>
    </row>
    <row r="27" spans="1:12" x14ac:dyDescent="0.3">
      <c r="B27" s="7" t="s">
        <v>12</v>
      </c>
      <c r="C27" s="15">
        <f t="shared" ref="C27:H27" si="2">C17+C6</f>
        <v>28076159484.930031</v>
      </c>
      <c r="D27" s="15">
        <f t="shared" si="2"/>
        <v>25648417212.789978</v>
      </c>
      <c r="E27" s="15">
        <f t="shared" si="2"/>
        <v>30012775094.786903</v>
      </c>
      <c r="F27" s="15">
        <f t="shared" si="2"/>
        <v>28082235755.719997</v>
      </c>
      <c r="G27" s="15">
        <f t="shared" si="2"/>
        <v>30381551831.340034</v>
      </c>
      <c r="H27" s="15">
        <f t="shared" si="2"/>
        <v>33904126850.66</v>
      </c>
      <c r="L27" s="23"/>
    </row>
    <row r="28" spans="1:12" x14ac:dyDescent="0.3">
      <c r="B28" s="16" t="s">
        <v>17</v>
      </c>
      <c r="C28" s="6"/>
      <c r="D28" s="6"/>
      <c r="E28" s="6"/>
      <c r="F28" s="6"/>
      <c r="G28" s="6"/>
      <c r="H28" s="6"/>
    </row>
    <row r="29" spans="1:12" x14ac:dyDescent="0.3">
      <c r="B29" s="16" t="s">
        <v>19</v>
      </c>
      <c r="C29" s="6"/>
      <c r="D29" s="6"/>
      <c r="E29" s="6"/>
      <c r="F29" s="6"/>
      <c r="G29" s="6"/>
      <c r="H29" s="6"/>
    </row>
    <row r="30" spans="1:12" x14ac:dyDescent="0.3">
      <c r="G30" s="19"/>
    </row>
    <row r="31" spans="1:12" x14ac:dyDescent="0.3">
      <c r="E31" s="17"/>
      <c r="F31" s="13">
        <v>22127675072.759998</v>
      </c>
    </row>
    <row r="32" spans="1:12" x14ac:dyDescent="0.3">
      <c r="F32" s="13">
        <v>19047030758</v>
      </c>
      <c r="G32" s="19">
        <f>G27+F32</f>
        <v>49428582589.340034</v>
      </c>
    </row>
  </sheetData>
  <mergeCells count="3">
    <mergeCell ref="B2:H2"/>
    <mergeCell ref="B3:H3"/>
    <mergeCell ref="B4:H4"/>
  </mergeCells>
  <printOptions horizontalCentered="1"/>
  <pageMargins left="0" right="0" top="0.98425196850393704" bottom="0.74803149606299213" header="0.31496062992125984" footer="0.31496062992125984"/>
  <pageSetup scale="92" orientation="portrait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N32"/>
  <sheetViews>
    <sheetView showGridLines="0" tabSelected="1" topLeftCell="A25" zoomScale="130" zoomScaleNormal="130" workbookViewId="0">
      <selection activeCell="B35" sqref="B35"/>
    </sheetView>
  </sheetViews>
  <sheetFormatPr baseColWidth="10" defaultColWidth="11" defaultRowHeight="16.5" x14ac:dyDescent="0.3"/>
  <cols>
    <col min="1" max="1" width="6.125" style="18" customWidth="1"/>
    <col min="2" max="2" width="37.625" style="1" bestFit="1" customWidth="1"/>
    <col min="3" max="5" width="11" style="1" bestFit="1" customWidth="1"/>
    <col min="6" max="6" width="11.875" style="1" customWidth="1"/>
    <col min="7" max="7" width="11" style="1" customWidth="1"/>
    <col min="8" max="8" width="11" style="1" bestFit="1" customWidth="1"/>
    <col min="9" max="9" width="11.5" style="1" customWidth="1"/>
    <col min="10" max="10" width="11" style="1" customWidth="1"/>
    <col min="11" max="11" width="11" style="1"/>
    <col min="12" max="12" width="14.75" style="1" bestFit="1" customWidth="1"/>
    <col min="13" max="16384" width="11" style="1"/>
  </cols>
  <sheetData>
    <row r="2" spans="1:14" x14ac:dyDescent="0.3">
      <c r="B2" s="25" t="s">
        <v>15</v>
      </c>
      <c r="C2" s="26"/>
      <c r="D2" s="26"/>
      <c r="E2" s="26"/>
      <c r="F2" s="26"/>
      <c r="G2" s="26"/>
      <c r="H2" s="27"/>
    </row>
    <row r="3" spans="1:14" x14ac:dyDescent="0.3">
      <c r="B3" s="28" t="s">
        <v>14</v>
      </c>
      <c r="C3" s="29"/>
      <c r="D3" s="29"/>
      <c r="E3" s="29"/>
      <c r="F3" s="29"/>
      <c r="G3" s="29"/>
      <c r="H3" s="30"/>
    </row>
    <row r="4" spans="1:14" x14ac:dyDescent="0.3">
      <c r="B4" s="31" t="s">
        <v>13</v>
      </c>
      <c r="C4" s="32"/>
      <c r="D4" s="32"/>
      <c r="E4" s="32"/>
      <c r="F4" s="32"/>
      <c r="G4" s="32"/>
      <c r="H4" s="33"/>
    </row>
    <row r="5" spans="1:14" x14ac:dyDescent="0.3">
      <c r="B5" s="8" t="s">
        <v>0</v>
      </c>
      <c r="C5" s="8">
        <v>2014</v>
      </c>
      <c r="D5" s="8">
        <v>2015</v>
      </c>
      <c r="E5" s="9">
        <v>2016</v>
      </c>
      <c r="F5" s="9">
        <v>2017</v>
      </c>
      <c r="G5" s="9">
        <v>2018</v>
      </c>
      <c r="H5" s="9" t="s">
        <v>23</v>
      </c>
    </row>
    <row r="6" spans="1:14" x14ac:dyDescent="0.3">
      <c r="B6" s="10" t="s">
        <v>1</v>
      </c>
      <c r="C6" s="11">
        <f t="shared" ref="C6:H6" si="0">SUM(C7:C15)</f>
        <v>13051288139.799984</v>
      </c>
      <c r="D6" s="11">
        <f t="shared" si="0"/>
        <v>15114657146.606907</v>
      </c>
      <c r="E6" s="11">
        <f t="shared" si="0"/>
        <v>14353433467.379999</v>
      </c>
      <c r="F6" s="11">
        <f t="shared" si="0"/>
        <v>16596971671.650019</v>
      </c>
      <c r="G6" s="11">
        <f t="shared" ref="G6:H6" si="1">SUM(G7:G15)</f>
        <v>19734511210.870003</v>
      </c>
      <c r="H6" s="12">
        <f t="shared" si="1"/>
        <v>20936276378.270008</v>
      </c>
      <c r="L6" s="23"/>
    </row>
    <row r="7" spans="1:14" x14ac:dyDescent="0.3">
      <c r="A7" s="18">
        <v>1000</v>
      </c>
      <c r="B7" s="2" t="s">
        <v>2</v>
      </c>
      <c r="C7" s="13">
        <v>1893375606.5799925</v>
      </c>
      <c r="D7" s="13">
        <v>1983929144.5600076</v>
      </c>
      <c r="E7" s="13">
        <v>1541621215.9300072</v>
      </c>
      <c r="F7" s="13">
        <v>1652294930.2100134</v>
      </c>
      <c r="G7" s="13">
        <v>1958675892.5300138</v>
      </c>
      <c r="H7" s="14">
        <v>2191368329.4100003</v>
      </c>
      <c r="L7" s="23"/>
    </row>
    <row r="8" spans="1:14" x14ac:dyDescent="0.3">
      <c r="A8" s="18">
        <v>2000</v>
      </c>
      <c r="B8" s="2" t="s">
        <v>3</v>
      </c>
      <c r="C8" s="13">
        <v>301425354.12999851</v>
      </c>
      <c r="D8" s="13">
        <v>272992131.83999997</v>
      </c>
      <c r="E8" s="13">
        <v>206288236.29999956</v>
      </c>
      <c r="F8" s="13">
        <v>531953565.56999946</v>
      </c>
      <c r="G8" s="13">
        <v>343346194.26999992</v>
      </c>
      <c r="H8" s="14">
        <v>287818973.76000005</v>
      </c>
      <c r="L8" s="23"/>
    </row>
    <row r="9" spans="1:14" x14ac:dyDescent="0.3">
      <c r="A9" s="18">
        <v>3000</v>
      </c>
      <c r="B9" s="2" t="s">
        <v>4</v>
      </c>
      <c r="C9" s="13">
        <v>1643994455.1899991</v>
      </c>
      <c r="D9" s="13">
        <v>1931314389.3969011</v>
      </c>
      <c r="E9" s="13">
        <v>1531784746.3999968</v>
      </c>
      <c r="F9" s="13">
        <v>1996049846.9100056</v>
      </c>
      <c r="G9" s="13">
        <v>2207712863.1800017</v>
      </c>
      <c r="H9" s="14">
        <v>2080951827.0300045</v>
      </c>
      <c r="L9" s="23"/>
    </row>
    <row r="10" spans="1:14" x14ac:dyDescent="0.3">
      <c r="A10" s="18">
        <v>4000</v>
      </c>
      <c r="B10" s="3" t="s">
        <v>5</v>
      </c>
      <c r="C10" s="13">
        <v>4514467883.5399933</v>
      </c>
      <c r="D10" s="13">
        <v>4662242539.8899965</v>
      </c>
      <c r="E10" s="13">
        <v>7037160630.8399963</v>
      </c>
      <c r="F10" s="13">
        <v>6506600095.340004</v>
      </c>
      <c r="G10" s="13">
        <v>8526998294.1199894</v>
      </c>
      <c r="H10" s="14">
        <v>9184432532.0400047</v>
      </c>
      <c r="L10" s="23"/>
    </row>
    <row r="11" spans="1:14" x14ac:dyDescent="0.3">
      <c r="A11" s="18">
        <v>5000</v>
      </c>
      <c r="B11" s="2" t="s">
        <v>6</v>
      </c>
      <c r="C11" s="13">
        <v>31638870.68</v>
      </c>
      <c r="D11" s="13">
        <v>84191847.439999953</v>
      </c>
      <c r="E11" s="13">
        <v>28877846.100000005</v>
      </c>
      <c r="F11" s="13">
        <v>134633489.79999998</v>
      </c>
      <c r="G11" s="13">
        <v>226694064.74000001</v>
      </c>
      <c r="H11" s="14">
        <v>7342039.4700000025</v>
      </c>
      <c r="L11" s="23"/>
    </row>
    <row r="12" spans="1:14" x14ac:dyDescent="0.3">
      <c r="A12" s="18">
        <v>6000</v>
      </c>
      <c r="B12" s="2" t="s">
        <v>7</v>
      </c>
      <c r="C12" s="13">
        <v>436912117.62</v>
      </c>
      <c r="D12" s="13">
        <v>902332637.75000012</v>
      </c>
      <c r="E12" s="13">
        <v>36304520.240000002</v>
      </c>
      <c r="F12" s="13">
        <v>61505333.060000002</v>
      </c>
      <c r="G12" s="13">
        <v>105105386</v>
      </c>
      <c r="H12" s="14">
        <v>167723140.44999999</v>
      </c>
      <c r="L12" s="23"/>
    </row>
    <row r="13" spans="1:14" x14ac:dyDescent="0.3">
      <c r="A13" s="18">
        <v>7000</v>
      </c>
      <c r="B13" s="2" t="s">
        <v>8</v>
      </c>
      <c r="C13" s="13">
        <v>128251484.92</v>
      </c>
      <c r="D13" s="13">
        <v>137229238</v>
      </c>
      <c r="E13" s="13">
        <v>38183637.079999998</v>
      </c>
      <c r="F13" s="13">
        <v>1005776</v>
      </c>
      <c r="G13" s="13">
        <v>8046964</v>
      </c>
      <c r="H13" s="14">
        <v>0</v>
      </c>
      <c r="L13" s="24"/>
    </row>
    <row r="14" spans="1:14" x14ac:dyDescent="0.3">
      <c r="A14" s="18">
        <v>8000</v>
      </c>
      <c r="B14" s="2" t="s">
        <v>9</v>
      </c>
      <c r="C14" s="13">
        <v>2028002234</v>
      </c>
      <c r="D14" s="13">
        <v>2119551401.01</v>
      </c>
      <c r="E14" s="13">
        <v>2355590968.8799996</v>
      </c>
      <c r="F14" s="13">
        <v>2632284320</v>
      </c>
      <c r="G14" s="13">
        <v>2907344129</v>
      </c>
      <c r="H14" s="14">
        <v>2941065598</v>
      </c>
      <c r="J14" s="22"/>
      <c r="K14" s="22"/>
      <c r="L14" s="23"/>
      <c r="M14" s="22"/>
      <c r="N14" s="22"/>
    </row>
    <row r="15" spans="1:14" x14ac:dyDescent="0.3">
      <c r="A15" s="18">
        <v>9000</v>
      </c>
      <c r="B15" s="2" t="s">
        <v>18</v>
      </c>
      <c r="C15" s="13">
        <v>2073220133.1399999</v>
      </c>
      <c r="D15" s="13">
        <v>3020873816.7200003</v>
      </c>
      <c r="E15" s="13">
        <v>1577621665.6100001</v>
      </c>
      <c r="F15" s="13">
        <f>I15-J15</f>
        <v>3080644314.7599983</v>
      </c>
      <c r="G15" s="13">
        <v>3450587423.0299997</v>
      </c>
      <c r="H15" s="14">
        <v>4075573938.1100001</v>
      </c>
      <c r="I15" s="13">
        <v>22127675072.759998</v>
      </c>
      <c r="J15" s="13">
        <v>19047030758</v>
      </c>
      <c r="L15" s="23"/>
    </row>
    <row r="16" spans="1:14" x14ac:dyDescent="0.3">
      <c r="B16" s="2"/>
      <c r="C16" s="4"/>
      <c r="D16" s="4"/>
      <c r="E16" s="4"/>
      <c r="F16" s="4"/>
      <c r="G16" s="4"/>
      <c r="H16" s="5"/>
    </row>
    <row r="17" spans="1:12" x14ac:dyDescent="0.3">
      <c r="B17" s="10" t="s">
        <v>11</v>
      </c>
      <c r="C17" s="11">
        <f t="shared" ref="C17:H17" si="2">SUM(C18:C26)</f>
        <v>12597129072.989996</v>
      </c>
      <c r="D17" s="11">
        <f t="shared" si="2"/>
        <v>14898117948.179996</v>
      </c>
      <c r="E17" s="11">
        <f t="shared" si="2"/>
        <v>13728802288.339998</v>
      </c>
      <c r="F17" s="11">
        <f t="shared" si="2"/>
        <v>13784580159.690016</v>
      </c>
      <c r="G17" s="11">
        <f t="shared" ref="G17:H17" si="3">SUM(G18:G26)</f>
        <v>14169615639.789997</v>
      </c>
      <c r="H17" s="12">
        <f t="shared" si="3"/>
        <v>11931472283.950001</v>
      </c>
      <c r="L17" s="23"/>
    </row>
    <row r="18" spans="1:12" x14ac:dyDescent="0.3">
      <c r="A18" s="18">
        <v>1000</v>
      </c>
      <c r="B18" s="2" t="s">
        <v>2</v>
      </c>
      <c r="C18" s="13">
        <v>21276526.310000006</v>
      </c>
      <c r="D18" s="13">
        <v>31256086.559999999</v>
      </c>
      <c r="E18" s="13">
        <v>367609269.45000035</v>
      </c>
      <c r="F18" s="13">
        <v>140979078.36999944</v>
      </c>
      <c r="G18" s="13">
        <v>0</v>
      </c>
      <c r="H18" s="14">
        <v>0</v>
      </c>
      <c r="L18" s="23"/>
    </row>
    <row r="19" spans="1:12" x14ac:dyDescent="0.3">
      <c r="A19" s="18">
        <v>2000</v>
      </c>
      <c r="B19" s="2" t="s">
        <v>3</v>
      </c>
      <c r="C19" s="13">
        <v>36531965.740000002</v>
      </c>
      <c r="D19" s="13">
        <v>39467853.5</v>
      </c>
      <c r="E19" s="13">
        <v>22675746.249999996</v>
      </c>
      <c r="F19" s="13">
        <v>34363315.18</v>
      </c>
      <c r="G19" s="13">
        <v>18605335.75</v>
      </c>
      <c r="H19" s="14">
        <v>2348040.2199999997</v>
      </c>
      <c r="L19" s="23"/>
    </row>
    <row r="20" spans="1:12" x14ac:dyDescent="0.3">
      <c r="A20" s="18">
        <v>3000</v>
      </c>
      <c r="B20" s="2" t="s">
        <v>4</v>
      </c>
      <c r="C20" s="13">
        <v>140039840.68999997</v>
      </c>
      <c r="D20" s="13">
        <v>265897740.68000013</v>
      </c>
      <c r="E20" s="13">
        <v>173340797.48999998</v>
      </c>
      <c r="F20" s="13">
        <v>146560163.77999997</v>
      </c>
      <c r="G20" s="13">
        <v>387802253.80000007</v>
      </c>
      <c r="H20" s="14">
        <v>137436343.94</v>
      </c>
      <c r="L20" s="23"/>
    </row>
    <row r="21" spans="1:12" x14ac:dyDescent="0.3">
      <c r="A21" s="18">
        <v>4000</v>
      </c>
      <c r="B21" s="3" t="s">
        <v>5</v>
      </c>
      <c r="C21" s="13">
        <v>8562800312.420002</v>
      </c>
      <c r="D21" s="13">
        <v>9918996638.5599995</v>
      </c>
      <c r="E21" s="13">
        <v>9416337302.2699986</v>
      </c>
      <c r="F21" s="13">
        <v>9993994395.1100159</v>
      </c>
      <c r="G21" s="13">
        <v>10785229972.320002</v>
      </c>
      <c r="H21" s="14">
        <v>9687748732.1999989</v>
      </c>
      <c r="L21" s="23"/>
    </row>
    <row r="22" spans="1:12" x14ac:dyDescent="0.3">
      <c r="A22" s="18">
        <v>5000</v>
      </c>
      <c r="B22" s="2" t="s">
        <v>6</v>
      </c>
      <c r="C22" s="13">
        <v>170496590.65000001</v>
      </c>
      <c r="D22" s="13">
        <v>312071238.25000006</v>
      </c>
      <c r="E22" s="13">
        <v>101477507.73999994</v>
      </c>
      <c r="F22" s="13">
        <v>191682650.96999988</v>
      </c>
      <c r="G22" s="13">
        <v>89125234.460000008</v>
      </c>
      <c r="H22" s="14">
        <v>3306934.04</v>
      </c>
      <c r="L22" s="23"/>
    </row>
    <row r="23" spans="1:12" x14ac:dyDescent="0.3">
      <c r="A23" s="18">
        <v>6000</v>
      </c>
      <c r="B23" s="2" t="s">
        <v>7</v>
      </c>
      <c r="C23" s="13">
        <v>1958388173.159997</v>
      </c>
      <c r="D23" s="13">
        <v>2223556195.2699986</v>
      </c>
      <c r="E23" s="13">
        <v>1070631839.9200009</v>
      </c>
      <c r="F23" s="13">
        <v>927970675.94000018</v>
      </c>
      <c r="G23" s="13">
        <v>835211786.85999942</v>
      </c>
      <c r="H23" s="14">
        <v>108279264.00999999</v>
      </c>
      <c r="L23" s="23"/>
    </row>
    <row r="24" spans="1:12" x14ac:dyDescent="0.3">
      <c r="A24" s="18">
        <v>7000</v>
      </c>
      <c r="B24" s="2" t="s">
        <v>8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4">
        <v>0</v>
      </c>
    </row>
    <row r="25" spans="1:12" x14ac:dyDescent="0.3">
      <c r="A25" s="18">
        <v>8000</v>
      </c>
      <c r="B25" s="2" t="s">
        <v>9</v>
      </c>
      <c r="C25" s="13">
        <v>1502625526.3</v>
      </c>
      <c r="D25" s="13">
        <v>1865510535.4599998</v>
      </c>
      <c r="E25" s="13">
        <v>1527569264.0899997</v>
      </c>
      <c r="F25" s="13">
        <v>2349029880.3400002</v>
      </c>
      <c r="G25" s="13">
        <v>1940963456.2199998</v>
      </c>
      <c r="H25" s="14">
        <v>1992352969.54</v>
      </c>
      <c r="L25" s="23"/>
    </row>
    <row r="26" spans="1:12" x14ac:dyDescent="0.3">
      <c r="A26" s="18">
        <v>9000</v>
      </c>
      <c r="B26" s="2" t="s">
        <v>10</v>
      </c>
      <c r="C26" s="13">
        <v>204970137.72</v>
      </c>
      <c r="D26" s="13">
        <v>241361659.89999998</v>
      </c>
      <c r="E26" s="13">
        <v>1049160561.1299998</v>
      </c>
      <c r="F26" s="13">
        <v>0</v>
      </c>
      <c r="G26" s="13">
        <v>112677600.38</v>
      </c>
      <c r="H26" s="14">
        <v>0</v>
      </c>
      <c r="L26" s="23"/>
    </row>
    <row r="27" spans="1:12" x14ac:dyDescent="0.3">
      <c r="B27" s="7" t="s">
        <v>12</v>
      </c>
      <c r="C27" s="15">
        <f t="shared" ref="C27:H27" si="4">C17+C6</f>
        <v>25648417212.789978</v>
      </c>
      <c r="D27" s="15">
        <f t="shared" si="4"/>
        <v>30012775094.786903</v>
      </c>
      <c r="E27" s="15">
        <f t="shared" si="4"/>
        <v>28082235755.719997</v>
      </c>
      <c r="F27" s="15">
        <f t="shared" si="4"/>
        <v>30381551831.340034</v>
      </c>
      <c r="G27" s="15">
        <f t="shared" ref="G27:H27" si="5">G17+G6</f>
        <v>33904126850.66</v>
      </c>
      <c r="H27" s="15">
        <f t="shared" si="5"/>
        <v>32867748662.220009</v>
      </c>
      <c r="L27" s="23"/>
    </row>
    <row r="28" spans="1:12" x14ac:dyDescent="0.3">
      <c r="B28" s="16" t="s">
        <v>17</v>
      </c>
      <c r="C28" s="6"/>
      <c r="D28" s="6"/>
      <c r="E28" s="6"/>
      <c r="F28" s="6"/>
      <c r="G28" s="6"/>
      <c r="H28" s="6"/>
    </row>
    <row r="29" spans="1:12" x14ac:dyDescent="0.3">
      <c r="B29" s="16" t="s">
        <v>19</v>
      </c>
      <c r="C29" s="6"/>
      <c r="D29" s="6"/>
      <c r="E29" s="6"/>
      <c r="F29" s="6"/>
      <c r="G29" s="6"/>
      <c r="H29" s="6"/>
    </row>
    <row r="30" spans="1:12" x14ac:dyDescent="0.3">
      <c r="F30" s="19"/>
      <c r="G30" s="19"/>
    </row>
    <row r="31" spans="1:12" x14ac:dyDescent="0.3">
      <c r="D31" s="17"/>
    </row>
    <row r="32" spans="1:12" x14ac:dyDescent="0.3">
      <c r="F32" s="19">
        <f>F27+J15</f>
        <v>49428582589.340034</v>
      </c>
      <c r="G32" s="19"/>
    </row>
  </sheetData>
  <mergeCells count="3">
    <mergeCell ref="B2:H2"/>
    <mergeCell ref="B3:H3"/>
    <mergeCell ref="B4:H4"/>
  </mergeCells>
  <printOptions horizontalCentered="1"/>
  <pageMargins left="0" right="0" top="0.98425196850393704" bottom="0.74803149606299213" header="0.31496062992125984" footer="0.31496062992125984"/>
  <pageSetup scale="92" orientation="portrait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Resultados de Egresos 2012-2017</vt:lpstr>
      <vt:lpstr>Resultados de Egresos 2013-2018</vt:lpstr>
      <vt:lpstr>Resultados de Egresos 2014-2019</vt:lpstr>
      <vt:lpstr>'Resultados de Egresos 2012-2017'!Área_de_impresión</vt:lpstr>
      <vt:lpstr>'Resultados de Egresos 2013-2018'!Área_de_impresión</vt:lpstr>
      <vt:lpstr>'Resultados de Egresos 2014-2019'!Área_de_impresión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</dc:creator>
  <cp:lastModifiedBy>SEFIPLAN</cp:lastModifiedBy>
  <cp:lastPrinted>2017-11-11T00:56:20Z</cp:lastPrinted>
  <dcterms:created xsi:type="dcterms:W3CDTF">2016-10-18T21:02:45Z</dcterms:created>
  <dcterms:modified xsi:type="dcterms:W3CDTF">2019-10-31T21:19:44Z</dcterms:modified>
</cp:coreProperties>
</file>